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Equips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'Individual'!$C$5:$Q$40</definedName>
    <definedName name="_xlnm.Print_Area" localSheetId="1">'Individual'!$A$2:$Q$33</definedName>
    <definedName name="Imprimir_área_IM" localSheetId="1">'Individual'!$A$2:$Q$39</definedName>
  </definedNames>
  <calcPr fullCalcOnLoad="1"/>
</workbook>
</file>

<file path=xl/sharedStrings.xml><?xml version="1.0" encoding="utf-8"?>
<sst xmlns="http://schemas.openxmlformats.org/spreadsheetml/2006/main" count="91" uniqueCount="55">
  <si>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</si>
  <si>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</si>
  <si>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</si>
  <si>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</si>
  <si>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</si>
  <si>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</si>
  <si>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</si>
  <si>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</si>
  <si>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</si>
  <si>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</si>
  <si>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</si>
  <si>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</si>
  <si>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</si>
  <si>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PALS</t>
  </si>
  <si>
    <t>MITJANA</t>
  </si>
  <si>
    <t>PART.</t>
  </si>
  <si>
    <t>FINAL ASCENS</t>
  </si>
  <si>
    <t>CLASSIFICACIÓ FINAL ASCENS</t>
  </si>
  <si>
    <t>4a DIVISIÓ MASCULINA</t>
  </si>
  <si>
    <t>GRANOLLERS B</t>
  </si>
  <si>
    <t>PERE TUSQUELLES PÉREZ</t>
  </si>
  <si>
    <t>DAVID FELIPE LÓPEZ</t>
  </si>
  <si>
    <t>JORDI TUBELLA MURGADAS</t>
  </si>
  <si>
    <t>JOAN C. SOLÉ TARRAT</t>
  </si>
  <si>
    <t>LLIGA CATALANA DE BOWLING 2010-2011</t>
  </si>
  <si>
    <t>TERRASSA A</t>
  </si>
  <si>
    <t>EMPURIABRAVA B</t>
  </si>
  <si>
    <t>VILANOVA B</t>
  </si>
  <si>
    <t>SWEETRADE C</t>
  </si>
  <si>
    <t>SANT VICENÇ</t>
  </si>
  <si>
    <t>FRANCESC RIERA SÁNCHEZ</t>
  </si>
  <si>
    <t>DIEGO PEÑA NOBLE</t>
  </si>
  <si>
    <t>JOSÉ A. ENCINAS LÓPEZ</t>
  </si>
  <si>
    <t>AVELINO ANTÚNEZ RODRÍGUEZ</t>
  </si>
  <si>
    <t>DOMINGO PUENTES GALLEGO</t>
  </si>
  <si>
    <t>JOEL BARBOZA</t>
  </si>
  <si>
    <t>RAFAEL HERNÁNDEZ GÓMEZ</t>
  </si>
  <si>
    <t>JORDI VASQUEZ MUTRA</t>
  </si>
  <si>
    <t>XAVIER BESA TRASOBARES</t>
  </si>
  <si>
    <t>MIGUEL PEÑA RUBIO</t>
  </si>
  <si>
    <t>JORDI MASSANA GASSÓ</t>
  </si>
  <si>
    <t>MARC HORTELANO SÁNCHEZ</t>
  </si>
  <si>
    <t>DAVID LÓPEZ CATO</t>
  </si>
  <si>
    <t>JORGE AMBRÓS LATORRE</t>
  </si>
  <si>
    <t>XAVIER PIQUÉ PUIGGENER</t>
  </si>
  <si>
    <t>XAVIER JORDÀ ANELL</t>
  </si>
  <si>
    <t>DAVID CASALS CEBRECOS</t>
  </si>
  <si>
    <t>CARLOS FIGULS AZOR</t>
  </si>
  <si>
    <t>SANTI SÁNCHEZ SANTAMARIA</t>
  </si>
  <si>
    <t>FRANCISCO FERNÁNDEZ RODRÍGUEZ</t>
  </si>
  <si>
    <t>RUBEN RETAMAL</t>
  </si>
  <si>
    <t>KEVIN FUENTES VISER</t>
  </si>
  <si>
    <t>XAVIER RODRÍGUEZ GÁMIZ</t>
  </si>
  <si>
    <t>SERGIO RETAMAL ROJAS</t>
  </si>
  <si>
    <t>ADEMIR O. VASQUEZ MANGIA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</si>
</sst>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2"/>
      <name val="Courier"/>
      <family val="0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15" fontId="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1">
      <selection activeCell="F7" sqref="F7"/>
    </sheetView>
  </sheetViews>
  <sheetFormatPr defaultColWidth="11.375" defaultRowHeight="12.75"/>
  <cols>
    <col min="1" max="1" width="11.375" style="20" customWidth="1"/>
    <col min="2" max="3" width="11.375" style="15" customWidth="1"/>
    <col min="4" max="4" width="12.75390625" style="15" bestFit="1" customWidth="1"/>
    <col min="5" max="10" width="11.375" style="15" customWidth="1"/>
    <col min="11" max="11" width="9.625" style="15" customWidth="1"/>
    <col min="12" max="16384" width="11.375" style="15" customWidth="1"/>
  </cols>
  <sheetData>
    <row r="1" spans="1:11" s="26" customFormat="1" ht="20.25">
      <c r="A1" s="25"/>
      <c r="D1" s="27" t="s">
        <v>5</v>
      </c>
      <c r="E1" s="27"/>
      <c r="F1" s="27"/>
      <c r="G1" s="27"/>
      <c r="H1" s="27"/>
      <c r="I1" s="27"/>
      <c r="J1" s="27"/>
      <c r="K1" s="27"/>
    </row>
    <row r="2" spans="1:11" s="26" customFormat="1" ht="20.25">
      <c r="A2" s="25"/>
      <c r="D2" s="27"/>
      <c r="E2" s="27"/>
      <c r="F2" s="27"/>
      <c r="G2" s="27"/>
      <c r="H2" s="27"/>
      <c r="I2" s="27"/>
      <c r="J2" s="27"/>
      <c r="K2" s="27"/>
    </row>
    <row r="3" spans="1:11" s="26" customFormat="1" ht="20.25">
      <c r="A3" s="25"/>
      <c r="D3" s="27" t="s">
        <v>24</v>
      </c>
      <c r="E3" s="27"/>
      <c r="F3" s="27"/>
      <c r="G3" s="27"/>
      <c r="H3" s="27"/>
      <c r="I3" s="27"/>
      <c r="J3" s="27"/>
      <c r="K3" s="27"/>
    </row>
    <row r="4" spans="4:11" ht="15.75">
      <c r="D4" s="11"/>
      <c r="E4" s="11"/>
      <c r="F4" s="11"/>
      <c r="G4" s="11"/>
      <c r="H4" s="11"/>
      <c r="I4" s="11"/>
      <c r="J4" s="11"/>
      <c r="K4" s="11"/>
    </row>
    <row r="5" spans="4:11" ht="20.25">
      <c r="D5" s="27" t="s">
        <v>18</v>
      </c>
      <c r="E5" s="11"/>
      <c r="F5" s="11"/>
      <c r="G5" s="11"/>
      <c r="H5" s="11"/>
      <c r="I5" s="11"/>
      <c r="J5" s="11"/>
      <c r="K5" s="11"/>
    </row>
    <row r="6" spans="3:11" ht="20.25">
      <c r="C6" s="27"/>
      <c r="D6" s="11"/>
      <c r="E6" s="11"/>
      <c r="F6" s="11"/>
      <c r="G6" s="11"/>
      <c r="H6" s="11"/>
      <c r="I6" s="11"/>
      <c r="J6" s="11"/>
      <c r="K6" s="11"/>
    </row>
    <row r="7" spans="3:11" ht="15.75">
      <c r="C7" s="11" t="s">
        <v>3</v>
      </c>
      <c r="D7" s="19">
        <v>40643</v>
      </c>
      <c r="E7" s="11"/>
      <c r="G7" s="11"/>
      <c r="H7" s="11" t="s">
        <v>16</v>
      </c>
      <c r="I7" s="13"/>
      <c r="J7" s="11"/>
      <c r="K7" s="11"/>
    </row>
    <row r="8" spans="1:11" ht="16.5" thickBot="1">
      <c r="A8" s="34"/>
      <c r="B8" s="35"/>
      <c r="C8" s="36"/>
      <c r="D8" s="36"/>
      <c r="E8" s="36"/>
      <c r="F8" s="36"/>
      <c r="G8" s="36"/>
      <c r="H8" s="36"/>
      <c r="I8" s="36"/>
      <c r="J8" s="11"/>
      <c r="K8" s="11"/>
    </row>
    <row r="9" spans="1:11" s="12" customFormat="1" ht="12.75">
      <c r="A9" s="22" t="s">
        <v>6</v>
      </c>
      <c r="C9" s="12" t="s">
        <v>25</v>
      </c>
      <c r="D9" s="23"/>
      <c r="E9" s="14">
        <v>7</v>
      </c>
      <c r="G9" s="12" t="s">
        <v>26</v>
      </c>
      <c r="I9" s="14">
        <v>3</v>
      </c>
      <c r="J9" s="23"/>
      <c r="K9" s="23"/>
    </row>
    <row r="10" spans="1:11" s="12" customFormat="1" ht="12.75">
      <c r="A10" s="22"/>
      <c r="C10" s="23"/>
      <c r="D10" s="23"/>
      <c r="E10" s="24"/>
      <c r="F10" s="23"/>
      <c r="G10" s="23"/>
      <c r="H10" s="23"/>
      <c r="I10" s="24"/>
      <c r="J10" s="23"/>
      <c r="K10" s="23"/>
    </row>
    <row r="11" spans="1:11" s="12" customFormat="1" ht="12.75">
      <c r="A11" s="22"/>
      <c r="C11" s="12" t="s">
        <v>27</v>
      </c>
      <c r="E11" s="14">
        <v>1</v>
      </c>
      <c r="F11" s="14"/>
      <c r="G11" s="12" t="s">
        <v>28</v>
      </c>
      <c r="I11" s="14">
        <v>9</v>
      </c>
      <c r="J11" s="24"/>
      <c r="K11" s="24"/>
    </row>
    <row r="12" spans="1:11" s="12" customFormat="1" ht="12.75">
      <c r="A12" s="22"/>
      <c r="E12" s="14"/>
      <c r="F12" s="14"/>
      <c r="I12" s="14"/>
      <c r="K12" s="14"/>
    </row>
    <row r="13" spans="1:11" s="12" customFormat="1" ht="12.75">
      <c r="A13" s="22"/>
      <c r="C13" s="12" t="s">
        <v>19</v>
      </c>
      <c r="E13" s="14">
        <v>10</v>
      </c>
      <c r="F13" s="14"/>
      <c r="G13" s="12" t="s">
        <v>29</v>
      </c>
      <c r="I13" s="14">
        <v>0</v>
      </c>
      <c r="J13" s="14"/>
      <c r="K13" s="14"/>
    </row>
    <row r="14" spans="1:11" s="12" customFormat="1" ht="13.5" thickBot="1">
      <c r="A14" s="37"/>
      <c r="B14" s="38"/>
      <c r="C14" s="38"/>
      <c r="D14" s="38"/>
      <c r="E14" s="39"/>
      <c r="F14" s="39"/>
      <c r="G14" s="38"/>
      <c r="H14" s="38"/>
      <c r="I14" s="39"/>
      <c r="J14" s="14"/>
      <c r="K14" s="14"/>
    </row>
    <row r="15" spans="1:11" s="12" customFormat="1" ht="12.75">
      <c r="A15" s="22" t="s">
        <v>7</v>
      </c>
      <c r="C15" s="12" t="str">
        <f>C13</f>
        <v>GRANOLLERS B</v>
      </c>
      <c r="E15" s="14">
        <v>3</v>
      </c>
      <c r="F15" s="14"/>
      <c r="G15" s="12" t="str">
        <f>G11</f>
        <v>SWEETRADE C</v>
      </c>
      <c r="I15" s="14">
        <v>7</v>
      </c>
      <c r="J15" s="14"/>
      <c r="K15" s="14"/>
    </row>
    <row r="16" spans="1:11" s="12" customFormat="1" ht="12.75">
      <c r="A16" s="22"/>
      <c r="E16" s="14"/>
      <c r="F16" s="14"/>
      <c r="I16" s="14"/>
      <c r="J16" s="14"/>
      <c r="K16" s="14"/>
    </row>
    <row r="17" spans="1:11" s="12" customFormat="1" ht="12.75">
      <c r="A17" s="22"/>
      <c r="C17" s="12" t="str">
        <f>C9</f>
        <v>TERRASSA A</v>
      </c>
      <c r="E17" s="14">
        <v>10</v>
      </c>
      <c r="F17" s="14"/>
      <c r="G17" s="12" t="str">
        <f>G13</f>
        <v>SANT VICENÇ</v>
      </c>
      <c r="I17" s="14">
        <v>0</v>
      </c>
      <c r="J17" s="14"/>
      <c r="K17" s="14"/>
    </row>
    <row r="18" spans="1:11" s="12" customFormat="1" ht="12.75">
      <c r="A18" s="22"/>
      <c r="E18" s="14"/>
      <c r="F18" s="14"/>
      <c r="I18" s="14"/>
      <c r="J18" s="14"/>
      <c r="K18" s="14"/>
    </row>
    <row r="19" spans="1:11" s="12" customFormat="1" ht="12.75">
      <c r="A19" s="22"/>
      <c r="C19" s="12" t="str">
        <f>G9</f>
        <v>EMPURIABRAVA B</v>
      </c>
      <c r="E19" s="14">
        <v>7</v>
      </c>
      <c r="F19" s="14"/>
      <c r="G19" s="12" t="str">
        <f>C11</f>
        <v>VILANOVA B</v>
      </c>
      <c r="I19" s="14">
        <v>3</v>
      </c>
      <c r="J19" s="14"/>
      <c r="K19" s="14"/>
    </row>
    <row r="20" spans="1:11" s="12" customFormat="1" ht="13.5" thickBot="1">
      <c r="A20" s="37"/>
      <c r="B20" s="38"/>
      <c r="C20" s="38"/>
      <c r="D20" s="38"/>
      <c r="E20" s="39"/>
      <c r="F20" s="39"/>
      <c r="G20" s="38"/>
      <c r="H20" s="38"/>
      <c r="I20" s="39"/>
      <c r="J20" s="14"/>
      <c r="K20" s="14"/>
    </row>
    <row r="21" spans="1:11" s="12" customFormat="1" ht="12.75">
      <c r="A21" s="22" t="s">
        <v>8</v>
      </c>
      <c r="C21" s="12" t="str">
        <f>C11</f>
        <v>VILANOVA B</v>
      </c>
      <c r="E21" s="14">
        <v>0</v>
      </c>
      <c r="F21" s="14"/>
      <c r="G21" s="12" t="str">
        <f>C9</f>
        <v>TERRASSA A</v>
      </c>
      <c r="I21" s="14">
        <v>10</v>
      </c>
      <c r="J21" s="14"/>
      <c r="K21" s="14"/>
    </row>
    <row r="22" spans="1:11" s="12" customFormat="1" ht="12.75">
      <c r="A22" s="22"/>
      <c r="E22" s="14"/>
      <c r="F22" s="14"/>
      <c r="I22" s="14"/>
      <c r="J22" s="14"/>
      <c r="K22" s="14"/>
    </row>
    <row r="23" spans="1:11" s="12" customFormat="1" ht="12.75">
      <c r="A23" s="22"/>
      <c r="C23" s="12" t="str">
        <f>G9</f>
        <v>EMPURIABRAVA B</v>
      </c>
      <c r="E23" s="14">
        <v>2</v>
      </c>
      <c r="F23" s="14"/>
      <c r="G23" s="12" t="str">
        <f>C13</f>
        <v>GRANOLLERS B</v>
      </c>
      <c r="I23" s="14">
        <v>8</v>
      </c>
      <c r="J23" s="14"/>
      <c r="K23" s="14"/>
    </row>
    <row r="24" spans="1:11" s="12" customFormat="1" ht="12.75">
      <c r="A24" s="22"/>
      <c r="E24" s="14"/>
      <c r="F24" s="14"/>
      <c r="I24" s="14"/>
      <c r="J24" s="14"/>
      <c r="K24" s="14"/>
    </row>
    <row r="25" spans="1:11" s="12" customFormat="1" ht="12.75">
      <c r="A25" s="22"/>
      <c r="C25" s="12" t="str">
        <f>G13</f>
        <v>SANT VICENÇ</v>
      </c>
      <c r="E25" s="14">
        <v>3</v>
      </c>
      <c r="F25" s="14"/>
      <c r="G25" s="12" t="str">
        <f>G11</f>
        <v>SWEETRADE C</v>
      </c>
      <c r="I25" s="14">
        <v>7</v>
      </c>
      <c r="J25" s="14"/>
      <c r="K25" s="14"/>
    </row>
    <row r="26" spans="1:11" s="12" customFormat="1" ht="13.5" thickBot="1">
      <c r="A26" s="37"/>
      <c r="B26" s="38"/>
      <c r="C26" s="38"/>
      <c r="D26" s="38"/>
      <c r="E26" s="39"/>
      <c r="F26" s="39"/>
      <c r="G26" s="38"/>
      <c r="H26" s="38"/>
      <c r="I26" s="39"/>
      <c r="J26" s="14"/>
      <c r="K26" s="14"/>
    </row>
    <row r="27" spans="1:11" s="12" customFormat="1" ht="12.75">
      <c r="A27" s="22" t="s">
        <v>9</v>
      </c>
      <c r="C27" s="12" t="str">
        <f>G9</f>
        <v>EMPURIABRAVA B</v>
      </c>
      <c r="E27" s="14">
        <v>10</v>
      </c>
      <c r="F27" s="14"/>
      <c r="G27" s="12" t="str">
        <f>G13</f>
        <v>SANT VICENÇ</v>
      </c>
      <c r="I27" s="14">
        <v>0</v>
      </c>
      <c r="J27" s="14"/>
      <c r="K27" s="14"/>
    </row>
    <row r="28" spans="1:9" s="12" customFormat="1" ht="12.75">
      <c r="A28" s="22"/>
      <c r="E28" s="14"/>
      <c r="I28" s="14"/>
    </row>
    <row r="29" spans="1:11" s="12" customFormat="1" ht="12.75">
      <c r="A29" s="22"/>
      <c r="C29" s="12" t="str">
        <f>G11</f>
        <v>SWEETRADE C</v>
      </c>
      <c r="E29" s="14">
        <v>3</v>
      </c>
      <c r="F29" s="14"/>
      <c r="G29" s="12" t="str">
        <f>C9</f>
        <v>TERRASSA A</v>
      </c>
      <c r="I29" s="14">
        <v>7</v>
      </c>
      <c r="J29" s="14"/>
      <c r="K29" s="14"/>
    </row>
    <row r="30" spans="1:9" s="12" customFormat="1" ht="12.75">
      <c r="A30" s="22"/>
      <c r="E30" s="14"/>
      <c r="I30" s="14"/>
    </row>
    <row r="31" spans="1:9" s="12" customFormat="1" ht="12.75">
      <c r="A31" s="22"/>
      <c r="C31" s="12" t="str">
        <f>C11</f>
        <v>VILANOVA B</v>
      </c>
      <c r="E31" s="14">
        <v>8</v>
      </c>
      <c r="G31" s="12" t="str">
        <f>C13</f>
        <v>GRANOLLERS B</v>
      </c>
      <c r="I31" s="14">
        <v>2</v>
      </c>
    </row>
    <row r="32" spans="1:9" s="12" customFormat="1" ht="13.5" thickBot="1">
      <c r="A32" s="37"/>
      <c r="B32" s="38"/>
      <c r="C32" s="38"/>
      <c r="D32" s="38"/>
      <c r="E32" s="39"/>
      <c r="F32" s="38"/>
      <c r="G32" s="38"/>
      <c r="H32" s="38"/>
      <c r="I32" s="39"/>
    </row>
    <row r="33" spans="1:9" s="12" customFormat="1" ht="12.75">
      <c r="A33" s="22" t="s">
        <v>10</v>
      </c>
      <c r="C33" s="12" t="str">
        <f>C9</f>
        <v>TERRASSA A</v>
      </c>
      <c r="E33" s="14">
        <v>10</v>
      </c>
      <c r="G33" s="12" t="str">
        <f>C13</f>
        <v>GRANOLLERS B</v>
      </c>
      <c r="I33" s="14">
        <v>0</v>
      </c>
    </row>
    <row r="34" spans="1:9" s="12" customFormat="1" ht="12.75">
      <c r="A34" s="22"/>
      <c r="E34" s="14"/>
      <c r="I34" s="14"/>
    </row>
    <row r="35" spans="1:9" s="12" customFormat="1" ht="12.75">
      <c r="A35" s="22"/>
      <c r="C35" s="12" t="str">
        <f>G13</f>
        <v>SANT VICENÇ</v>
      </c>
      <c r="E35" s="14">
        <v>4</v>
      </c>
      <c r="G35" s="12" t="str">
        <f>C11</f>
        <v>VILANOVA B</v>
      </c>
      <c r="I35" s="14">
        <v>6</v>
      </c>
    </row>
    <row r="36" spans="1:9" s="12" customFormat="1" ht="12.75">
      <c r="A36" s="22"/>
      <c r="E36" s="14"/>
      <c r="I36" s="14"/>
    </row>
    <row r="37" spans="1:9" s="12" customFormat="1" ht="12.75">
      <c r="A37" s="22"/>
      <c r="C37" s="12" t="str">
        <f>G11</f>
        <v>SWEETRADE C</v>
      </c>
      <c r="E37" s="14">
        <v>8</v>
      </c>
      <c r="G37" s="12" t="str">
        <f>G9</f>
        <v>EMPURIABRAVA B</v>
      </c>
      <c r="I37" s="14">
        <v>2</v>
      </c>
    </row>
    <row r="38" spans="1:9" ht="15.75" thickBot="1">
      <c r="A38" s="34"/>
      <c r="B38" s="35"/>
      <c r="C38" s="38"/>
      <c r="D38" s="35"/>
      <c r="E38" s="35"/>
      <c r="F38" s="35"/>
      <c r="G38" s="35"/>
      <c r="H38" s="35"/>
      <c r="I38" s="35"/>
    </row>
    <row r="39" spans="1:9" ht="15">
      <c r="A39" s="44"/>
      <c r="B39" s="16"/>
      <c r="C39" s="16"/>
      <c r="D39" s="16"/>
      <c r="E39" s="16"/>
      <c r="F39" s="16"/>
      <c r="G39" s="16"/>
      <c r="H39" s="16"/>
      <c r="I39" s="16"/>
    </row>
    <row r="40" spans="1:9" ht="15">
      <c r="A40" s="44"/>
      <c r="B40" s="16"/>
      <c r="C40" s="16"/>
      <c r="D40" s="16"/>
      <c r="E40" s="16"/>
      <c r="F40" s="16"/>
      <c r="G40" s="16"/>
      <c r="H40" s="16"/>
      <c r="I40" s="16"/>
    </row>
    <row r="42" spans="1:9" s="11" customFormat="1" ht="18">
      <c r="A42" s="21"/>
      <c r="C42" s="28" t="s">
        <v>17</v>
      </c>
      <c r="I42" s="13"/>
    </row>
    <row r="44" spans="1:6" s="28" customFormat="1" ht="18">
      <c r="A44" s="30"/>
      <c r="C44" s="31" t="s">
        <v>11</v>
      </c>
      <c r="D44" s="32"/>
      <c r="E44" s="32"/>
      <c r="F44" s="40" t="s">
        <v>2</v>
      </c>
    </row>
    <row r="45" spans="3:11" ht="20.25">
      <c r="C45" s="41" t="s">
        <v>25</v>
      </c>
      <c r="D45" s="42"/>
      <c r="E45" s="18"/>
      <c r="F45" s="43">
        <f>7+10+10+7+10</f>
        <v>44</v>
      </c>
      <c r="G45" s="8"/>
      <c r="H45" s="8"/>
      <c r="I45" s="8"/>
      <c r="J45" s="8"/>
      <c r="K45" s="8"/>
    </row>
    <row r="46" spans="3:11" ht="20.25">
      <c r="C46" s="33" t="s">
        <v>28</v>
      </c>
      <c r="D46" s="29"/>
      <c r="E46" s="16"/>
      <c r="F46" s="43">
        <f>9+7+7+3+8</f>
        <v>34</v>
      </c>
      <c r="G46" s="17"/>
      <c r="H46" s="17"/>
      <c r="I46" s="17"/>
      <c r="J46" s="17"/>
      <c r="K46" s="17"/>
    </row>
    <row r="47" spans="3:11" ht="20.25">
      <c r="C47" s="41" t="s">
        <v>26</v>
      </c>
      <c r="D47" s="42"/>
      <c r="E47" s="18"/>
      <c r="F47" s="43">
        <f>3+7+2+10+2</f>
        <v>24</v>
      </c>
      <c r="G47" s="17"/>
      <c r="H47" s="17"/>
      <c r="I47" s="17"/>
      <c r="J47" s="17"/>
      <c r="K47" s="17"/>
    </row>
    <row r="48" spans="3:11" ht="20.25">
      <c r="C48" s="33" t="s">
        <v>19</v>
      </c>
      <c r="D48" s="29"/>
      <c r="E48" s="16"/>
      <c r="F48" s="43">
        <f>10+3+8+2+0</f>
        <v>23</v>
      </c>
      <c r="G48" s="17"/>
      <c r="H48" s="17"/>
      <c r="I48" s="17"/>
      <c r="J48" s="17"/>
      <c r="K48" s="17"/>
    </row>
    <row r="49" spans="3:11" ht="20.25">
      <c r="C49" s="41" t="s">
        <v>27</v>
      </c>
      <c r="D49" s="42"/>
      <c r="E49" s="18"/>
      <c r="F49" s="43">
        <f>1+3+0+8+6</f>
        <v>18</v>
      </c>
      <c r="G49" s="17"/>
      <c r="H49" s="17"/>
      <c r="I49" s="17"/>
      <c r="J49" s="17"/>
      <c r="K49" s="17"/>
    </row>
    <row r="50" spans="3:11" ht="20.25">
      <c r="C50" s="41" t="s">
        <v>29</v>
      </c>
      <c r="D50" s="45"/>
      <c r="E50" s="53"/>
      <c r="F50" s="43">
        <f>0+0+3+0+4</f>
        <v>7</v>
      </c>
      <c r="G50" s="17"/>
      <c r="H50" s="17"/>
      <c r="I50" s="17"/>
      <c r="J50" s="17"/>
      <c r="K50" s="17"/>
    </row>
    <row r="51" spans="3:11" ht="15">
      <c r="C51" s="16"/>
      <c r="D51" s="16"/>
      <c r="E51" s="17"/>
      <c r="F51" s="17"/>
      <c r="G51" s="17"/>
      <c r="H51" s="17"/>
      <c r="I51" s="17"/>
      <c r="J51" s="17"/>
      <c r="K51" s="17"/>
    </row>
    <row r="52" spans="3:11" ht="15">
      <c r="C52" s="16"/>
      <c r="D52" s="16"/>
      <c r="E52" s="17"/>
      <c r="F52" s="17"/>
      <c r="G52" s="17"/>
      <c r="H52" s="17"/>
      <c r="I52" s="17"/>
      <c r="J52" s="17"/>
      <c r="K52" s="17"/>
    </row>
    <row r="53" spans="3:11" ht="15">
      <c r="C53" s="16"/>
      <c r="D53" s="16"/>
      <c r="E53" s="17"/>
      <c r="F53" s="17"/>
      <c r="G53" s="17"/>
      <c r="H53" s="17"/>
      <c r="I53" s="17"/>
      <c r="J53" s="17"/>
      <c r="K53" s="17"/>
    </row>
    <row r="54" spans="3:11" ht="15">
      <c r="C54" s="16"/>
      <c r="D54" s="16"/>
      <c r="E54" s="17"/>
      <c r="F54" s="17"/>
      <c r="G54" s="17"/>
      <c r="H54" s="17"/>
      <c r="I54" s="17"/>
      <c r="J54" s="17"/>
      <c r="K54" s="17"/>
    </row>
    <row r="55" spans="3:11" ht="15">
      <c r="C55" s="16"/>
      <c r="D55" s="16"/>
      <c r="E55" s="17"/>
      <c r="F55" s="17"/>
      <c r="G55" s="17"/>
      <c r="H55" s="17"/>
      <c r="I55" s="17"/>
      <c r="J55" s="17"/>
      <c r="K55" s="17"/>
    </row>
    <row r="56" spans="3:11" ht="15">
      <c r="C56" s="16"/>
      <c r="D56" s="16"/>
      <c r="E56" s="17"/>
      <c r="F56" s="17"/>
      <c r="G56" s="17"/>
      <c r="H56" s="17"/>
      <c r="I56" s="17"/>
      <c r="J56" s="17"/>
      <c r="K56" s="17"/>
    </row>
    <row r="57" spans="3:11" ht="15">
      <c r="C57" s="16"/>
      <c r="D57" s="16"/>
      <c r="E57" s="17"/>
      <c r="F57" s="17"/>
      <c r="G57" s="17"/>
      <c r="H57" s="17"/>
      <c r="I57" s="17"/>
      <c r="J57" s="17"/>
      <c r="K57" s="17"/>
    </row>
    <row r="58" spans="3:11" ht="15">
      <c r="C58" s="16"/>
      <c r="D58" s="16"/>
      <c r="E58" s="17"/>
      <c r="F58" s="17"/>
      <c r="G58" s="17"/>
      <c r="H58" s="17"/>
      <c r="I58" s="17"/>
      <c r="J58" s="17"/>
      <c r="K58" s="17"/>
    </row>
    <row r="59" spans="3:11" ht="15">
      <c r="C59" s="16"/>
      <c r="D59" s="16"/>
      <c r="E59" s="17"/>
      <c r="F59" s="17"/>
      <c r="G59" s="17"/>
      <c r="H59" s="17"/>
      <c r="I59" s="17"/>
      <c r="J59" s="17"/>
      <c r="K59" s="17"/>
    </row>
    <row r="60" spans="3:11" ht="15">
      <c r="C60" s="16"/>
      <c r="D60" s="16"/>
      <c r="E60" s="17"/>
      <c r="F60" s="17"/>
      <c r="G60" s="17"/>
      <c r="H60" s="17"/>
      <c r="I60" s="17"/>
      <c r="J60" s="17"/>
      <c r="K60" s="17"/>
    </row>
    <row r="61" spans="3:11" ht="15">
      <c r="C61" s="16"/>
      <c r="D61" s="16"/>
      <c r="E61" s="17"/>
      <c r="F61" s="17"/>
      <c r="G61" s="17"/>
      <c r="H61" s="17"/>
      <c r="I61" s="17"/>
      <c r="J61" s="17"/>
      <c r="K61" s="17"/>
    </row>
    <row r="62" spans="3:11" ht="15">
      <c r="C62" s="16"/>
      <c r="D62" s="16"/>
      <c r="E62" s="17"/>
      <c r="F62" s="17"/>
      <c r="G62" s="17"/>
      <c r="H62" s="17"/>
      <c r="I62" s="17"/>
      <c r="J62" s="17"/>
      <c r="K62" s="17"/>
    </row>
    <row r="63" spans="3:11" ht="15">
      <c r="C63" s="16"/>
      <c r="D63" s="16"/>
      <c r="E63" s="17"/>
      <c r="F63" s="17"/>
      <c r="G63" s="17"/>
      <c r="H63" s="17"/>
      <c r="I63" s="17"/>
      <c r="J63" s="17"/>
      <c r="K63" s="17"/>
    </row>
    <row r="64" spans="3:11" ht="15">
      <c r="C64" s="16"/>
      <c r="D64" s="16"/>
      <c r="E64" s="17"/>
      <c r="F64" s="17"/>
      <c r="G64" s="17"/>
      <c r="H64" s="17"/>
      <c r="I64" s="17"/>
      <c r="J64" s="17"/>
      <c r="K64" s="17"/>
    </row>
    <row r="65" spans="4:11" ht="15">
      <c r="D65" s="16"/>
      <c r="E65" s="16"/>
      <c r="F65" s="16"/>
      <c r="G65" s="16"/>
      <c r="H65" s="16"/>
      <c r="I65" s="16"/>
      <c r="J65" s="16"/>
      <c r="K65" s="16"/>
    </row>
    <row r="66" spans="4:11" ht="15">
      <c r="D66" s="16"/>
      <c r="E66" s="16"/>
      <c r="F66" s="16"/>
      <c r="G66" s="16"/>
      <c r="H66" s="16"/>
      <c r="I66" s="16"/>
      <c r="J66" s="16"/>
      <c r="K66" s="16"/>
    </row>
    <row r="67" spans="4:11" ht="15">
      <c r="D67" s="16"/>
      <c r="E67" s="16"/>
      <c r="F67" s="16"/>
      <c r="G67" s="16"/>
      <c r="H67" s="16"/>
      <c r="I67" s="16"/>
      <c r="J67" s="16"/>
      <c r="K67" s="16"/>
    </row>
    <row r="68" spans="4:11" ht="15">
      <c r="D68" s="16"/>
      <c r="E68" s="16"/>
      <c r="F68" s="16"/>
      <c r="G68" s="16"/>
      <c r="H68" s="16"/>
      <c r="I68" s="16"/>
      <c r="J68" s="16"/>
      <c r="K68" s="16"/>
    </row>
    <row r="69" spans="4:11" ht="15">
      <c r="D69" s="16"/>
      <c r="E69" s="16"/>
      <c r="F69" s="16"/>
      <c r="G69" s="16"/>
      <c r="H69" s="16"/>
      <c r="I69" s="16"/>
      <c r="J69" s="16"/>
      <c r="K69" s="16"/>
    </row>
    <row r="70" spans="4:11" ht="15">
      <c r="D70" s="16"/>
      <c r="E70" s="16"/>
      <c r="F70" s="16"/>
      <c r="G70" s="16"/>
      <c r="H70" s="16"/>
      <c r="I70" s="16"/>
      <c r="J70" s="16"/>
      <c r="K70" s="16"/>
    </row>
    <row r="71" spans="4:11" ht="15">
      <c r="D71" s="16"/>
      <c r="E71" s="16"/>
      <c r="F71" s="16"/>
      <c r="G71" s="16"/>
      <c r="H71" s="16"/>
      <c r="I71" s="16"/>
      <c r="J71" s="16"/>
      <c r="K71" s="16"/>
    </row>
    <row r="72" spans="4:11" ht="15">
      <c r="D72" s="16"/>
      <c r="E72" s="16"/>
      <c r="F72" s="16"/>
      <c r="G72" s="16"/>
      <c r="H72" s="16"/>
      <c r="I72" s="16"/>
      <c r="J72" s="16"/>
      <c r="K72" s="16"/>
    </row>
    <row r="73" spans="4:11" ht="15">
      <c r="D73" s="16"/>
      <c r="E73" s="16"/>
      <c r="F73" s="16"/>
      <c r="G73" s="16"/>
      <c r="H73" s="16"/>
      <c r="I73" s="16"/>
      <c r="J73" s="16"/>
      <c r="K73" s="16"/>
    </row>
  </sheetData>
  <sheetProtection/>
  <printOptions/>
  <pageMargins left="0.3937007874015748" right="0.3937007874015748" top="0.7480314960629921" bottom="1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72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9.625" defaultRowHeight="12.75"/>
  <cols>
    <col min="1" max="1" width="4.125" style="5" customWidth="1"/>
    <col min="2" max="2" width="6.625" style="1" bestFit="1" customWidth="1"/>
    <col min="3" max="3" width="33.875" style="1" customWidth="1"/>
    <col min="4" max="4" width="17.00390625" style="1" customWidth="1"/>
    <col min="5" max="14" width="4.50390625" style="1" customWidth="1"/>
    <col min="15" max="15" width="6.625" style="1" bestFit="1" customWidth="1"/>
    <col min="16" max="16" width="7.25390625" style="1" bestFit="1" customWidth="1"/>
    <col min="17" max="17" width="10.00390625" style="1" bestFit="1" customWidth="1"/>
    <col min="18" max="16384" width="9.625" style="1" customWidth="1"/>
  </cols>
  <sheetData>
    <row r="1" spans="1:17" ht="12.7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7" customFormat="1" ht="15.75">
      <c r="A2" s="8"/>
      <c r="B2" s="6"/>
      <c r="C2" s="6" t="s">
        <v>4</v>
      </c>
      <c r="D2" s="6" t="s">
        <v>16</v>
      </c>
      <c r="E2" s="6"/>
      <c r="F2" s="6"/>
      <c r="G2" s="6"/>
      <c r="H2" s="6"/>
      <c r="I2" s="6"/>
      <c r="J2" s="6"/>
      <c r="K2" s="6"/>
      <c r="L2" s="6"/>
      <c r="M2" s="6"/>
      <c r="N2" s="6"/>
      <c r="O2" s="9"/>
      <c r="P2" s="9"/>
      <c r="Q2" s="6"/>
    </row>
    <row r="3" spans="1:17" ht="12.7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7" customFormat="1" ht="15.75">
      <c r="A4" s="47"/>
      <c r="B4" s="46" t="s">
        <v>12</v>
      </c>
      <c r="C4" s="46" t="s">
        <v>0</v>
      </c>
      <c r="D4" s="46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7" t="s">
        <v>13</v>
      </c>
      <c r="P4" s="47" t="s">
        <v>15</v>
      </c>
      <c r="Q4" s="47" t="s">
        <v>14</v>
      </c>
    </row>
    <row r="5" spans="1:17" ht="12.75">
      <c r="A5" s="49">
        <v>1</v>
      </c>
      <c r="B5" s="48">
        <v>1860</v>
      </c>
      <c r="C5" s="48" t="s">
        <v>31</v>
      </c>
      <c r="D5" s="48" t="s">
        <v>25</v>
      </c>
      <c r="E5" s="48">
        <v>178</v>
      </c>
      <c r="F5" s="48">
        <v>178</v>
      </c>
      <c r="G5" s="48">
        <v>161</v>
      </c>
      <c r="H5" s="48">
        <v>216</v>
      </c>
      <c r="I5" s="48">
        <v>186</v>
      </c>
      <c r="J5" s="48">
        <v>191</v>
      </c>
      <c r="K5" s="48">
        <v>213</v>
      </c>
      <c r="L5" s="48">
        <v>200</v>
      </c>
      <c r="M5" s="48">
        <v>244</v>
      </c>
      <c r="N5" s="48">
        <v>207</v>
      </c>
      <c r="O5" s="49">
        <f>SUM(E5:N5)</f>
        <v>1974</v>
      </c>
      <c r="P5" s="49">
        <f>COUNT(E5:N5)</f>
        <v>10</v>
      </c>
      <c r="Q5" s="50">
        <f>O5/P5</f>
        <v>197.4</v>
      </c>
    </row>
    <row r="6" spans="1:17" ht="12.75">
      <c r="A6" s="49">
        <v>2</v>
      </c>
      <c r="B6" s="48">
        <v>999</v>
      </c>
      <c r="C6" s="48" t="s">
        <v>33</v>
      </c>
      <c r="D6" s="48" t="s">
        <v>25</v>
      </c>
      <c r="E6" s="48">
        <v>199</v>
      </c>
      <c r="F6" s="48">
        <v>177</v>
      </c>
      <c r="G6" s="48">
        <v>180</v>
      </c>
      <c r="H6" s="48">
        <v>170</v>
      </c>
      <c r="I6" s="48">
        <v>214</v>
      </c>
      <c r="J6" s="48">
        <v>199</v>
      </c>
      <c r="K6" s="48">
        <v>217</v>
      </c>
      <c r="L6" s="48">
        <v>215</v>
      </c>
      <c r="M6" s="48">
        <v>168</v>
      </c>
      <c r="N6" s="48">
        <v>213</v>
      </c>
      <c r="O6" s="49">
        <f>SUM(E6:N6)</f>
        <v>1952</v>
      </c>
      <c r="P6" s="49">
        <f>COUNT(E6:N6)</f>
        <v>10</v>
      </c>
      <c r="Q6" s="50">
        <f>O6/P6</f>
        <v>195.2</v>
      </c>
    </row>
    <row r="7" spans="1:17" ht="12.75">
      <c r="A7" s="49">
        <v>3</v>
      </c>
      <c r="B7" s="48">
        <v>446</v>
      </c>
      <c r="C7" s="48" t="s">
        <v>46</v>
      </c>
      <c r="D7" s="48" t="s">
        <v>28</v>
      </c>
      <c r="E7" s="48">
        <v>201</v>
      </c>
      <c r="F7" s="48">
        <v>213</v>
      </c>
      <c r="G7" s="48">
        <v>180</v>
      </c>
      <c r="H7" s="48">
        <v>176</v>
      </c>
      <c r="I7" s="48">
        <v>160</v>
      </c>
      <c r="J7" s="48">
        <v>191</v>
      </c>
      <c r="K7" s="48">
        <v>244</v>
      </c>
      <c r="L7" s="48">
        <v>150</v>
      </c>
      <c r="M7" s="48">
        <v>178</v>
      </c>
      <c r="N7" s="48">
        <v>178</v>
      </c>
      <c r="O7" s="49">
        <f>SUM(E7:N7)</f>
        <v>1871</v>
      </c>
      <c r="P7" s="49">
        <f>COUNT(E7:N7)</f>
        <v>10</v>
      </c>
      <c r="Q7" s="50">
        <f>O7/P7</f>
        <v>187.1</v>
      </c>
    </row>
    <row r="8" spans="1:17" ht="12.75">
      <c r="A8" s="49">
        <v>4</v>
      </c>
      <c r="B8" s="48">
        <v>1476</v>
      </c>
      <c r="C8" s="48" t="s">
        <v>47</v>
      </c>
      <c r="D8" s="48" t="s">
        <v>28</v>
      </c>
      <c r="E8" s="48">
        <v>178</v>
      </c>
      <c r="F8" s="48">
        <v>212</v>
      </c>
      <c r="G8" s="48">
        <v>190</v>
      </c>
      <c r="H8" s="48">
        <v>210</v>
      </c>
      <c r="I8" s="48">
        <v>161</v>
      </c>
      <c r="J8" s="48">
        <v>171</v>
      </c>
      <c r="K8" s="48">
        <v>145</v>
      </c>
      <c r="L8" s="48">
        <v>157</v>
      </c>
      <c r="M8" s="48">
        <v>203</v>
      </c>
      <c r="N8" s="48">
        <v>183</v>
      </c>
      <c r="O8" s="49">
        <f>SUM(E8:N8)</f>
        <v>1810</v>
      </c>
      <c r="P8" s="49">
        <f>COUNT(E8:N8)</f>
        <v>10</v>
      </c>
      <c r="Q8" s="50">
        <f>O8/P8</f>
        <v>181</v>
      </c>
    </row>
    <row r="9" spans="1:17" ht="12.75">
      <c r="A9" s="49">
        <v>5</v>
      </c>
      <c r="B9" s="48">
        <v>1637</v>
      </c>
      <c r="C9" s="48" t="s">
        <v>35</v>
      </c>
      <c r="D9" s="48" t="s">
        <v>26</v>
      </c>
      <c r="E9" s="48">
        <v>179</v>
      </c>
      <c r="F9" s="48">
        <v>152</v>
      </c>
      <c r="G9" s="48">
        <v>200</v>
      </c>
      <c r="H9" s="48">
        <v>165</v>
      </c>
      <c r="I9" s="48">
        <v>182</v>
      </c>
      <c r="J9" s="48">
        <v>157</v>
      </c>
      <c r="K9" s="48">
        <v>165</v>
      </c>
      <c r="L9" s="48">
        <v>164</v>
      </c>
      <c r="M9" s="48">
        <v>165</v>
      </c>
      <c r="N9" s="48">
        <v>257</v>
      </c>
      <c r="O9" s="49">
        <f>SUM(E9:N9)</f>
        <v>1786</v>
      </c>
      <c r="P9" s="49">
        <f>COUNT(E9:N9)</f>
        <v>10</v>
      </c>
      <c r="Q9" s="50">
        <f>O9/P9</f>
        <v>178.6</v>
      </c>
    </row>
    <row r="10" spans="1:17" ht="12.75">
      <c r="A10" s="49">
        <v>6</v>
      </c>
      <c r="B10" s="48">
        <v>996</v>
      </c>
      <c r="C10" s="48" t="s">
        <v>32</v>
      </c>
      <c r="D10" s="48" t="s">
        <v>25</v>
      </c>
      <c r="E10" s="48">
        <v>164</v>
      </c>
      <c r="F10" s="48">
        <v>156</v>
      </c>
      <c r="G10" s="48">
        <v>210</v>
      </c>
      <c r="H10" s="48">
        <v>236</v>
      </c>
      <c r="I10" s="48">
        <v>205</v>
      </c>
      <c r="J10" s="48">
        <v>177</v>
      </c>
      <c r="K10" s="48">
        <v>128</v>
      </c>
      <c r="L10" s="48">
        <v>161</v>
      </c>
      <c r="M10" s="48">
        <v>169</v>
      </c>
      <c r="N10" s="48">
        <v>151</v>
      </c>
      <c r="O10" s="49">
        <f>SUM(E10:N10)</f>
        <v>1757</v>
      </c>
      <c r="P10" s="49">
        <f>COUNT(E10:N10)</f>
        <v>10</v>
      </c>
      <c r="Q10" s="50">
        <f>O10/P10</f>
        <v>175.7</v>
      </c>
    </row>
    <row r="11" spans="1:17" ht="12.75">
      <c r="A11" s="49">
        <v>7</v>
      </c>
      <c r="B11" s="48">
        <v>2373</v>
      </c>
      <c r="C11" s="51" t="s">
        <v>20</v>
      </c>
      <c r="D11" s="51" t="s">
        <v>19</v>
      </c>
      <c r="E11" s="51">
        <v>169</v>
      </c>
      <c r="F11" s="51">
        <v>184</v>
      </c>
      <c r="G11" s="51">
        <v>174</v>
      </c>
      <c r="H11" s="51">
        <v>153</v>
      </c>
      <c r="I11" s="51">
        <v>159</v>
      </c>
      <c r="J11" s="51">
        <v>200</v>
      </c>
      <c r="K11" s="51">
        <v>170</v>
      </c>
      <c r="L11" s="51">
        <v>168</v>
      </c>
      <c r="M11" s="51">
        <v>152</v>
      </c>
      <c r="N11" s="51">
        <v>157</v>
      </c>
      <c r="O11" s="49">
        <f>SUM(E11:N11)</f>
        <v>1686</v>
      </c>
      <c r="P11" s="49">
        <f>COUNT(E11:N11)</f>
        <v>10</v>
      </c>
      <c r="Q11" s="50">
        <f>O11/P11</f>
        <v>168.6</v>
      </c>
    </row>
    <row r="12" spans="1:17" ht="12.75">
      <c r="A12" s="49">
        <v>8</v>
      </c>
      <c r="B12" s="48">
        <v>2692</v>
      </c>
      <c r="C12" s="48" t="s">
        <v>22</v>
      </c>
      <c r="D12" s="48" t="s">
        <v>19</v>
      </c>
      <c r="E12" s="48"/>
      <c r="F12" s="48"/>
      <c r="G12" s="48"/>
      <c r="H12" s="48"/>
      <c r="I12" s="48">
        <v>193</v>
      </c>
      <c r="J12" s="48">
        <v>192</v>
      </c>
      <c r="K12" s="48">
        <v>164</v>
      </c>
      <c r="L12" s="48">
        <v>139</v>
      </c>
      <c r="M12" s="48">
        <v>133</v>
      </c>
      <c r="N12" s="48">
        <v>182</v>
      </c>
      <c r="O12" s="49">
        <f>SUM(E12:N12)</f>
        <v>1003</v>
      </c>
      <c r="P12" s="49">
        <f>COUNT(E12:N12)</f>
        <v>6</v>
      </c>
      <c r="Q12" s="50">
        <f>O12/P12</f>
        <v>167.16666666666666</v>
      </c>
    </row>
    <row r="13" spans="1:17" ht="12.75">
      <c r="A13" s="49">
        <v>9</v>
      </c>
      <c r="B13" s="48">
        <v>1470</v>
      </c>
      <c r="C13" s="48" t="s">
        <v>36</v>
      </c>
      <c r="D13" s="48" t="s">
        <v>26</v>
      </c>
      <c r="E13" s="48">
        <v>175</v>
      </c>
      <c r="F13" s="48">
        <v>168</v>
      </c>
      <c r="G13" s="48">
        <v>176</v>
      </c>
      <c r="H13" s="48">
        <v>161</v>
      </c>
      <c r="I13" s="48">
        <v>157</v>
      </c>
      <c r="J13" s="48"/>
      <c r="K13" s="48"/>
      <c r="L13" s="48"/>
      <c r="M13" s="48">
        <v>150</v>
      </c>
      <c r="N13" s="48">
        <v>169</v>
      </c>
      <c r="O13" s="49">
        <f>SUM(E13:N13)</f>
        <v>1156</v>
      </c>
      <c r="P13" s="49">
        <f>COUNT(E13:N13)</f>
        <v>7</v>
      </c>
      <c r="Q13" s="50">
        <f>O13/P13</f>
        <v>165.14285714285714</v>
      </c>
    </row>
    <row r="14" spans="1:17" ht="12.75">
      <c r="A14" s="49">
        <v>10</v>
      </c>
      <c r="B14" s="48">
        <v>2693</v>
      </c>
      <c r="C14" s="48" t="s">
        <v>21</v>
      </c>
      <c r="D14" s="48" t="s">
        <v>19</v>
      </c>
      <c r="E14" s="48">
        <v>133</v>
      </c>
      <c r="F14" s="48">
        <v>187</v>
      </c>
      <c r="G14" s="48">
        <v>206</v>
      </c>
      <c r="H14" s="48">
        <v>152</v>
      </c>
      <c r="I14" s="48">
        <v>143</v>
      </c>
      <c r="J14" s="48">
        <v>156</v>
      </c>
      <c r="K14" s="48"/>
      <c r="L14" s="48"/>
      <c r="M14" s="48"/>
      <c r="N14" s="48"/>
      <c r="O14" s="49">
        <f>SUM(E14:N14)</f>
        <v>977</v>
      </c>
      <c r="P14" s="49">
        <f>COUNT(E14:N14)</f>
        <v>6</v>
      </c>
      <c r="Q14" s="50">
        <f>O14/P14</f>
        <v>162.83333333333334</v>
      </c>
    </row>
    <row r="15" spans="1:17" ht="12.75">
      <c r="A15" s="49">
        <v>11</v>
      </c>
      <c r="B15" s="48">
        <v>1906</v>
      </c>
      <c r="C15" s="48" t="s">
        <v>44</v>
      </c>
      <c r="D15" s="48" t="s">
        <v>28</v>
      </c>
      <c r="E15" s="48">
        <v>160</v>
      </c>
      <c r="F15" s="48">
        <v>171</v>
      </c>
      <c r="G15" s="48">
        <v>145</v>
      </c>
      <c r="H15" s="48">
        <v>160</v>
      </c>
      <c r="I15" s="48">
        <v>199</v>
      </c>
      <c r="J15" s="48">
        <v>150</v>
      </c>
      <c r="K15" s="48">
        <v>182</v>
      </c>
      <c r="L15" s="48">
        <v>156</v>
      </c>
      <c r="M15" s="48">
        <v>159</v>
      </c>
      <c r="N15" s="48">
        <v>131</v>
      </c>
      <c r="O15" s="49">
        <f>SUM(E15:N15)</f>
        <v>1613</v>
      </c>
      <c r="P15" s="49">
        <f>COUNT(E15:N15)</f>
        <v>10</v>
      </c>
      <c r="Q15" s="50">
        <f>O15/P15</f>
        <v>161.3</v>
      </c>
    </row>
    <row r="16" spans="1:17" ht="12.75">
      <c r="A16" s="49">
        <v>12</v>
      </c>
      <c r="B16" s="48">
        <v>2684</v>
      </c>
      <c r="C16" s="48" t="s">
        <v>38</v>
      </c>
      <c r="D16" s="48" t="s">
        <v>26</v>
      </c>
      <c r="E16" s="48">
        <v>126</v>
      </c>
      <c r="F16" s="48">
        <v>154</v>
      </c>
      <c r="G16" s="48">
        <v>132</v>
      </c>
      <c r="H16" s="48">
        <v>186</v>
      </c>
      <c r="I16" s="48">
        <v>179</v>
      </c>
      <c r="J16" s="48">
        <v>152</v>
      </c>
      <c r="K16" s="48">
        <v>206</v>
      </c>
      <c r="L16" s="48">
        <v>155</v>
      </c>
      <c r="M16" s="48"/>
      <c r="N16" s="48"/>
      <c r="O16" s="49">
        <f>SUM(E16:N16)</f>
        <v>1290</v>
      </c>
      <c r="P16" s="49">
        <f>COUNT(E16:N16)</f>
        <v>8</v>
      </c>
      <c r="Q16" s="50">
        <f>O16/P16</f>
        <v>161.25</v>
      </c>
    </row>
    <row r="17" spans="1:17" ht="12.75">
      <c r="A17" s="49">
        <v>13</v>
      </c>
      <c r="B17" s="48">
        <v>1864</v>
      </c>
      <c r="C17" s="48" t="s">
        <v>40</v>
      </c>
      <c r="D17" s="48" t="s">
        <v>27</v>
      </c>
      <c r="E17" s="48">
        <v>161</v>
      </c>
      <c r="F17" s="48">
        <v>128</v>
      </c>
      <c r="G17" s="48">
        <v>191</v>
      </c>
      <c r="H17" s="48">
        <v>181</v>
      </c>
      <c r="I17" s="48">
        <v>157</v>
      </c>
      <c r="J17" s="48">
        <v>159</v>
      </c>
      <c r="K17" s="48">
        <v>141</v>
      </c>
      <c r="L17" s="48">
        <v>144</v>
      </c>
      <c r="M17" s="48">
        <v>182</v>
      </c>
      <c r="N17" s="48">
        <v>168</v>
      </c>
      <c r="O17" s="49">
        <f>SUM(E17:N17)</f>
        <v>1612</v>
      </c>
      <c r="P17" s="49">
        <f>COUNT(E17:N17)</f>
        <v>10</v>
      </c>
      <c r="Q17" s="50">
        <f>O17/P17</f>
        <v>161.2</v>
      </c>
    </row>
    <row r="18" spans="1:17" ht="12.75">
      <c r="A18" s="49">
        <v>14</v>
      </c>
      <c r="B18" s="48">
        <v>1469</v>
      </c>
      <c r="C18" s="48" t="s">
        <v>45</v>
      </c>
      <c r="D18" s="48" t="s">
        <v>28</v>
      </c>
      <c r="E18" s="48">
        <v>163</v>
      </c>
      <c r="F18" s="48">
        <v>135</v>
      </c>
      <c r="G18" s="48">
        <v>166</v>
      </c>
      <c r="H18" s="48">
        <v>142</v>
      </c>
      <c r="I18" s="48">
        <v>167</v>
      </c>
      <c r="J18" s="48">
        <v>163</v>
      </c>
      <c r="K18" s="48">
        <v>176</v>
      </c>
      <c r="L18" s="48">
        <v>167</v>
      </c>
      <c r="M18" s="48">
        <v>161</v>
      </c>
      <c r="N18" s="48">
        <v>169</v>
      </c>
      <c r="O18" s="49">
        <f>SUM(E18:N18)</f>
        <v>1609</v>
      </c>
      <c r="P18" s="49">
        <f>COUNT(E18:N18)</f>
        <v>10</v>
      </c>
      <c r="Q18" s="50">
        <f>O18/P18</f>
        <v>160.9</v>
      </c>
    </row>
    <row r="19" spans="1:17" ht="12.75">
      <c r="A19" s="49">
        <v>15</v>
      </c>
      <c r="B19" s="48">
        <v>2667</v>
      </c>
      <c r="C19" s="48" t="s">
        <v>42</v>
      </c>
      <c r="D19" s="48" t="s">
        <v>27</v>
      </c>
      <c r="E19" s="48">
        <v>188</v>
      </c>
      <c r="F19" s="48">
        <v>146</v>
      </c>
      <c r="G19" s="48">
        <v>193</v>
      </c>
      <c r="H19" s="48">
        <v>143</v>
      </c>
      <c r="I19" s="48">
        <v>155</v>
      </c>
      <c r="J19" s="48">
        <v>159</v>
      </c>
      <c r="K19" s="48">
        <v>132</v>
      </c>
      <c r="L19" s="48">
        <v>188</v>
      </c>
      <c r="M19" s="48">
        <v>169</v>
      </c>
      <c r="N19" s="48">
        <v>132</v>
      </c>
      <c r="O19" s="49">
        <f>SUM(E19:N19)</f>
        <v>1605</v>
      </c>
      <c r="P19" s="49">
        <f>COUNT(E19:N19)</f>
        <v>10</v>
      </c>
      <c r="Q19" s="50">
        <f>O19/P19</f>
        <v>160.5</v>
      </c>
    </row>
    <row r="20" spans="1:17" ht="12.75">
      <c r="A20" s="49">
        <v>16</v>
      </c>
      <c r="B20" s="48">
        <v>2374</v>
      </c>
      <c r="C20" s="48" t="s">
        <v>48</v>
      </c>
      <c r="D20" s="48" t="s">
        <v>19</v>
      </c>
      <c r="E20" s="48">
        <v>147</v>
      </c>
      <c r="F20" s="48">
        <v>178</v>
      </c>
      <c r="G20" s="48">
        <v>117</v>
      </c>
      <c r="H20" s="48">
        <v>166</v>
      </c>
      <c r="I20" s="48"/>
      <c r="J20" s="48"/>
      <c r="K20" s="48"/>
      <c r="L20" s="48"/>
      <c r="M20" s="48">
        <v>171</v>
      </c>
      <c r="N20" s="48">
        <v>180</v>
      </c>
      <c r="O20" s="49">
        <f>SUM(E20:N20)</f>
        <v>959</v>
      </c>
      <c r="P20" s="49">
        <f>COUNT(E20:N20)</f>
        <v>6</v>
      </c>
      <c r="Q20" s="50">
        <f>O20/P20</f>
        <v>159.83333333333334</v>
      </c>
    </row>
    <row r="21" spans="1:17" ht="12.75">
      <c r="A21" s="49">
        <v>17</v>
      </c>
      <c r="B21" s="48">
        <v>1228</v>
      </c>
      <c r="C21" s="48" t="s">
        <v>30</v>
      </c>
      <c r="D21" s="48" t="s">
        <v>25</v>
      </c>
      <c r="E21" s="48">
        <v>134</v>
      </c>
      <c r="F21" s="48">
        <v>146</v>
      </c>
      <c r="G21" s="48">
        <v>153</v>
      </c>
      <c r="H21" s="48">
        <v>175</v>
      </c>
      <c r="I21" s="48">
        <v>188</v>
      </c>
      <c r="J21" s="48">
        <v>158</v>
      </c>
      <c r="K21" s="48">
        <v>141</v>
      </c>
      <c r="L21" s="48">
        <v>137</v>
      </c>
      <c r="M21" s="48">
        <v>169</v>
      </c>
      <c r="N21" s="48">
        <v>155</v>
      </c>
      <c r="O21" s="49">
        <f>SUM(E21:N21)</f>
        <v>1556</v>
      </c>
      <c r="P21" s="49">
        <f>COUNT(E21:N21)</f>
        <v>10</v>
      </c>
      <c r="Q21" s="50">
        <f>O21/P21</f>
        <v>155.6</v>
      </c>
    </row>
    <row r="22" spans="1:17" ht="12.75">
      <c r="A22" s="49">
        <v>18</v>
      </c>
      <c r="B22" s="48">
        <v>2660</v>
      </c>
      <c r="C22" s="48" t="s">
        <v>37</v>
      </c>
      <c r="D22" s="48" t="s">
        <v>26</v>
      </c>
      <c r="E22" s="48"/>
      <c r="F22" s="48"/>
      <c r="G22" s="48"/>
      <c r="H22" s="48"/>
      <c r="I22" s="48"/>
      <c r="J22" s="48">
        <v>136</v>
      </c>
      <c r="K22" s="48">
        <v>188</v>
      </c>
      <c r="L22" s="48">
        <v>135</v>
      </c>
      <c r="M22" s="48">
        <v>182</v>
      </c>
      <c r="N22" s="48">
        <v>132</v>
      </c>
      <c r="O22" s="49">
        <f>SUM(E22:N22)</f>
        <v>773</v>
      </c>
      <c r="P22" s="49">
        <f>COUNT(E22:N22)</f>
        <v>5</v>
      </c>
      <c r="Q22" s="50">
        <f>O22/P22</f>
        <v>154.6</v>
      </c>
    </row>
    <row r="23" spans="1:17" ht="12.75">
      <c r="A23" s="49">
        <v>19</v>
      </c>
      <c r="B23" s="48">
        <v>3014</v>
      </c>
      <c r="C23" s="48" t="s">
        <v>50</v>
      </c>
      <c r="D23" s="48" t="s">
        <v>29</v>
      </c>
      <c r="E23" s="48">
        <v>152</v>
      </c>
      <c r="F23" s="48">
        <v>157</v>
      </c>
      <c r="G23" s="48"/>
      <c r="H23" s="48"/>
      <c r="I23" s="48"/>
      <c r="J23" s="48"/>
      <c r="K23" s="48"/>
      <c r="L23" s="48"/>
      <c r="M23" s="48"/>
      <c r="N23" s="48"/>
      <c r="O23" s="49">
        <f>SUM(E23:N23)</f>
        <v>309</v>
      </c>
      <c r="P23" s="49">
        <f>COUNT(E23:N23)</f>
        <v>2</v>
      </c>
      <c r="Q23" s="50">
        <f>O23/P23</f>
        <v>154.5</v>
      </c>
    </row>
    <row r="24" spans="1:17" ht="12.75">
      <c r="A24" s="49">
        <v>20</v>
      </c>
      <c r="B24" s="48">
        <v>1593</v>
      </c>
      <c r="C24" s="48" t="s">
        <v>52</v>
      </c>
      <c r="D24" s="48" t="s">
        <v>29</v>
      </c>
      <c r="E24" s="48">
        <v>114</v>
      </c>
      <c r="F24" s="48">
        <v>123</v>
      </c>
      <c r="G24" s="48">
        <v>137</v>
      </c>
      <c r="H24" s="48">
        <v>138</v>
      </c>
      <c r="I24" s="48">
        <v>184</v>
      </c>
      <c r="J24" s="48">
        <v>147</v>
      </c>
      <c r="K24" s="48">
        <v>180</v>
      </c>
      <c r="L24" s="48">
        <v>147</v>
      </c>
      <c r="M24" s="48">
        <v>169</v>
      </c>
      <c r="N24" s="48">
        <v>198</v>
      </c>
      <c r="O24" s="49">
        <f>SUM(E24:N24)</f>
        <v>1537</v>
      </c>
      <c r="P24" s="49">
        <f>COUNT(E24:N24)</f>
        <v>10</v>
      </c>
      <c r="Q24" s="50">
        <f>O24/P24</f>
        <v>153.7</v>
      </c>
    </row>
    <row r="25" spans="1:17" ht="12.75">
      <c r="A25" s="49">
        <v>21</v>
      </c>
      <c r="B25" s="48">
        <v>2138</v>
      </c>
      <c r="C25" s="48" t="s">
        <v>34</v>
      </c>
      <c r="D25" s="48" t="s">
        <v>26</v>
      </c>
      <c r="E25" s="48">
        <v>140</v>
      </c>
      <c r="F25" s="48">
        <v>165</v>
      </c>
      <c r="G25" s="48"/>
      <c r="H25" s="48"/>
      <c r="I25" s="48"/>
      <c r="J25" s="48"/>
      <c r="K25" s="48"/>
      <c r="L25" s="48"/>
      <c r="M25" s="48">
        <v>129</v>
      </c>
      <c r="N25" s="48">
        <v>180</v>
      </c>
      <c r="O25" s="49">
        <f>SUM(E25:N25)</f>
        <v>614</v>
      </c>
      <c r="P25" s="49">
        <f>COUNT(E25:N25)</f>
        <v>4</v>
      </c>
      <c r="Q25" s="50">
        <f>O25/P25</f>
        <v>153.5</v>
      </c>
    </row>
    <row r="26" spans="1:17" ht="12.75">
      <c r="A26" s="49">
        <v>22</v>
      </c>
      <c r="B26" s="48">
        <v>1608</v>
      </c>
      <c r="C26" s="48" t="s">
        <v>51</v>
      </c>
      <c r="D26" s="48" t="s">
        <v>29</v>
      </c>
      <c r="E26" s="48">
        <v>144</v>
      </c>
      <c r="F26" s="48">
        <v>172</v>
      </c>
      <c r="G26" s="48">
        <v>172</v>
      </c>
      <c r="H26" s="48">
        <v>121</v>
      </c>
      <c r="I26" s="48">
        <v>170</v>
      </c>
      <c r="J26" s="48">
        <v>172</v>
      </c>
      <c r="K26" s="48">
        <v>104</v>
      </c>
      <c r="L26" s="48">
        <v>134</v>
      </c>
      <c r="M26" s="48">
        <v>146</v>
      </c>
      <c r="N26" s="48">
        <v>179</v>
      </c>
      <c r="O26" s="49">
        <f>SUM(E26:N26)</f>
        <v>1514</v>
      </c>
      <c r="P26" s="49">
        <f>COUNT(E26:N26)</f>
        <v>10</v>
      </c>
      <c r="Q26" s="50">
        <f>O26/P26</f>
        <v>151.4</v>
      </c>
    </row>
    <row r="27" spans="1:17" ht="12.75">
      <c r="A27" s="49">
        <v>23</v>
      </c>
      <c r="B27" s="48">
        <v>2751</v>
      </c>
      <c r="C27" s="48" t="s">
        <v>39</v>
      </c>
      <c r="D27" s="48" t="s">
        <v>26</v>
      </c>
      <c r="E27" s="48"/>
      <c r="F27" s="48"/>
      <c r="G27" s="48">
        <v>141</v>
      </c>
      <c r="H27" s="48">
        <v>160</v>
      </c>
      <c r="I27" s="48">
        <v>150</v>
      </c>
      <c r="J27" s="48">
        <v>128</v>
      </c>
      <c r="K27" s="48">
        <v>170</v>
      </c>
      <c r="L27" s="48">
        <v>159</v>
      </c>
      <c r="M27" s="48"/>
      <c r="N27" s="48"/>
      <c r="O27" s="49">
        <f>SUM(E27:N27)</f>
        <v>908</v>
      </c>
      <c r="P27" s="49">
        <f>COUNT(E27:N27)</f>
        <v>6</v>
      </c>
      <c r="Q27" s="50">
        <f>O27/P27</f>
        <v>151.33333333333334</v>
      </c>
    </row>
    <row r="28" spans="1:17" ht="12.75">
      <c r="A28" s="49">
        <v>24</v>
      </c>
      <c r="B28" s="48">
        <v>2886</v>
      </c>
      <c r="C28" s="48" t="s">
        <v>43</v>
      </c>
      <c r="D28" s="48" t="s">
        <v>27</v>
      </c>
      <c r="E28" s="48">
        <v>141</v>
      </c>
      <c r="F28" s="48">
        <v>124</v>
      </c>
      <c r="G28" s="48">
        <v>130</v>
      </c>
      <c r="H28" s="48">
        <v>128</v>
      </c>
      <c r="I28" s="48">
        <v>162</v>
      </c>
      <c r="J28" s="48">
        <v>114</v>
      </c>
      <c r="K28" s="48">
        <v>163</v>
      </c>
      <c r="L28" s="48">
        <v>183</v>
      </c>
      <c r="M28" s="48">
        <v>132</v>
      </c>
      <c r="N28" s="48">
        <v>170</v>
      </c>
      <c r="O28" s="49">
        <f>SUM(E28:N28)</f>
        <v>1447</v>
      </c>
      <c r="P28" s="49">
        <f>COUNT(E28:N28)</f>
        <v>10</v>
      </c>
      <c r="Q28" s="50">
        <f>O28/P28</f>
        <v>144.7</v>
      </c>
    </row>
    <row r="29" spans="1:17" ht="12.75">
      <c r="A29" s="49">
        <v>25</v>
      </c>
      <c r="B29" s="48">
        <v>2681</v>
      </c>
      <c r="C29" s="48" t="s">
        <v>41</v>
      </c>
      <c r="D29" s="48" t="s">
        <v>27</v>
      </c>
      <c r="E29" s="48">
        <v>171</v>
      </c>
      <c r="F29" s="48">
        <v>116</v>
      </c>
      <c r="G29" s="48">
        <v>106</v>
      </c>
      <c r="H29" s="48">
        <v>168</v>
      </c>
      <c r="I29" s="48">
        <v>155</v>
      </c>
      <c r="J29" s="48">
        <v>130</v>
      </c>
      <c r="K29" s="48">
        <v>159</v>
      </c>
      <c r="L29" s="48">
        <v>147</v>
      </c>
      <c r="M29" s="48">
        <v>128</v>
      </c>
      <c r="N29" s="48">
        <v>151</v>
      </c>
      <c r="O29" s="49">
        <f>SUM(E29:N29)</f>
        <v>1431</v>
      </c>
      <c r="P29" s="49">
        <f>COUNT(E29:N29)</f>
        <v>10</v>
      </c>
      <c r="Q29" s="50">
        <f>O29/P29</f>
        <v>143.1</v>
      </c>
    </row>
    <row r="30" spans="1:17" ht="12.75">
      <c r="A30" s="49">
        <v>26</v>
      </c>
      <c r="B30" s="48">
        <v>2427</v>
      </c>
      <c r="C30" s="48" t="s">
        <v>53</v>
      </c>
      <c r="D30" s="48" t="s">
        <v>29</v>
      </c>
      <c r="E30" s="48">
        <v>152</v>
      </c>
      <c r="F30" s="48">
        <v>152</v>
      </c>
      <c r="G30" s="48">
        <v>124</v>
      </c>
      <c r="H30" s="48">
        <v>151</v>
      </c>
      <c r="I30" s="48">
        <v>148</v>
      </c>
      <c r="J30" s="48">
        <v>129</v>
      </c>
      <c r="K30" s="48">
        <v>136</v>
      </c>
      <c r="L30" s="48">
        <v>152</v>
      </c>
      <c r="M30" s="48">
        <v>150</v>
      </c>
      <c r="N30" s="48">
        <v>102</v>
      </c>
      <c r="O30" s="49">
        <f>SUM(E30:N30)</f>
        <v>1396</v>
      </c>
      <c r="P30" s="49">
        <f>COUNT(E30:N30)</f>
        <v>10</v>
      </c>
      <c r="Q30" s="50">
        <f>O30/P30</f>
        <v>139.6</v>
      </c>
    </row>
    <row r="31" spans="1:17" ht="12.75">
      <c r="A31" s="49">
        <v>27</v>
      </c>
      <c r="B31" s="48">
        <v>2984</v>
      </c>
      <c r="C31" s="48" t="s">
        <v>49</v>
      </c>
      <c r="D31" s="48" t="s">
        <v>19</v>
      </c>
      <c r="E31" s="48"/>
      <c r="F31" s="48"/>
      <c r="G31" s="48">
        <v>115</v>
      </c>
      <c r="H31" s="48">
        <v>120</v>
      </c>
      <c r="I31" s="48">
        <v>132</v>
      </c>
      <c r="J31" s="48">
        <v>142</v>
      </c>
      <c r="K31" s="48">
        <v>146</v>
      </c>
      <c r="L31" s="48">
        <v>181</v>
      </c>
      <c r="M31" s="48"/>
      <c r="N31" s="48"/>
      <c r="O31" s="49">
        <f>SUM(E31:N31)</f>
        <v>836</v>
      </c>
      <c r="P31" s="49">
        <f>COUNT(E31:N31)</f>
        <v>6</v>
      </c>
      <c r="Q31" s="50">
        <f>O31/P31</f>
        <v>139.33333333333334</v>
      </c>
    </row>
    <row r="32" spans="1:17" ht="12.75">
      <c r="A32" s="49">
        <v>28</v>
      </c>
      <c r="B32" s="48">
        <v>2432</v>
      </c>
      <c r="C32" s="48" t="s">
        <v>23</v>
      </c>
      <c r="D32" s="48" t="s">
        <v>19</v>
      </c>
      <c r="E32" s="48">
        <v>177</v>
      </c>
      <c r="F32" s="48">
        <v>166</v>
      </c>
      <c r="G32" s="48"/>
      <c r="H32" s="48"/>
      <c r="I32" s="48"/>
      <c r="J32" s="48"/>
      <c r="K32" s="48">
        <v>125</v>
      </c>
      <c r="L32" s="48">
        <v>112</v>
      </c>
      <c r="M32" s="48">
        <v>135</v>
      </c>
      <c r="N32" s="48">
        <v>109</v>
      </c>
      <c r="O32" s="49">
        <f>SUM(E32:N32)</f>
        <v>824</v>
      </c>
      <c r="P32" s="49">
        <f>COUNT(E32:N32)</f>
        <v>6</v>
      </c>
      <c r="Q32" s="50">
        <f>O32/P32</f>
        <v>137.33333333333334</v>
      </c>
    </row>
    <row r="33" spans="1:17" ht="12.75">
      <c r="A33" s="49">
        <v>29</v>
      </c>
      <c r="B33" s="48">
        <v>3011</v>
      </c>
      <c r="C33" s="48" t="s">
        <v>54</v>
      </c>
      <c r="D33" s="48" t="s">
        <v>29</v>
      </c>
      <c r="E33" s="48"/>
      <c r="F33" s="48"/>
      <c r="G33" s="48">
        <v>115</v>
      </c>
      <c r="H33" s="48">
        <v>116</v>
      </c>
      <c r="I33" s="48">
        <v>155</v>
      </c>
      <c r="J33" s="48">
        <v>120</v>
      </c>
      <c r="K33" s="48">
        <v>120</v>
      </c>
      <c r="L33" s="48">
        <v>124</v>
      </c>
      <c r="M33" s="48">
        <v>139</v>
      </c>
      <c r="N33" s="48">
        <v>122</v>
      </c>
      <c r="O33" s="49">
        <f>SUM(E33:N33)</f>
        <v>1011</v>
      </c>
      <c r="P33" s="49">
        <f>COUNT(E33:N33)</f>
        <v>8</v>
      </c>
      <c r="Q33" s="50">
        <f>O33/P33</f>
        <v>126.375</v>
      </c>
    </row>
    <row r="34" spans="1:17" ht="12.7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3"/>
      <c r="Q34" s="4"/>
    </row>
    <row r="35" spans="1:17" ht="12.7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3"/>
      <c r="Q35" s="4"/>
    </row>
    <row r="36" spans="1:17" ht="12.7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  <c r="Q36" s="4"/>
    </row>
    <row r="37" spans="1:17" ht="12.7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4"/>
    </row>
    <row r="38" spans="1:17" ht="12.7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4"/>
    </row>
    <row r="39" spans="1:17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4"/>
    </row>
    <row r="40" spans="1:17" ht="12.75">
      <c r="A40" s="3"/>
      <c r="B40" s="2"/>
      <c r="O40" s="3"/>
      <c r="P40" s="3"/>
      <c r="Q40" s="4"/>
    </row>
    <row r="41" spans="1:17" ht="12.7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4"/>
    </row>
    <row r="42" spans="1:17" ht="12.75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4"/>
    </row>
    <row r="43" spans="1:17" ht="12.7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4"/>
    </row>
    <row r="44" spans="1:17" ht="12.7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4"/>
    </row>
    <row r="45" spans="1:17" ht="12.75">
      <c r="A45" s="3"/>
      <c r="B45" s="2"/>
      <c r="O45" s="5"/>
      <c r="P45" s="5"/>
      <c r="Q45" s="4"/>
    </row>
    <row r="46" spans="1:17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4"/>
    </row>
    <row r="47" spans="1:17" ht="12.7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4"/>
    </row>
    <row r="48" spans="1:17" ht="12.7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4"/>
    </row>
    <row r="49" spans="1:17" ht="12.75">
      <c r="A49" s="3"/>
      <c r="B49" s="2"/>
      <c r="O49" s="5"/>
      <c r="P49" s="5"/>
      <c r="Q49" s="4"/>
    </row>
    <row r="50" spans="1:17" ht="12.75">
      <c r="A50" s="3"/>
      <c r="B50" s="2"/>
      <c r="O50" s="5"/>
      <c r="P50" s="5"/>
      <c r="Q50" s="4"/>
    </row>
    <row r="51" spans="1:17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  <c r="Q51" s="4"/>
    </row>
    <row r="52" spans="1:17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4"/>
    </row>
    <row r="53" spans="1:17" ht="12.75">
      <c r="A53" s="3"/>
      <c r="B53" s="2"/>
      <c r="O53" s="5"/>
      <c r="P53" s="5"/>
      <c r="Q53" s="4"/>
    </row>
    <row r="54" spans="1:17" ht="12.7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4"/>
    </row>
    <row r="55" spans="1:17" ht="12.75">
      <c r="A55" s="3"/>
      <c r="B55" s="2"/>
      <c r="O55" s="5"/>
      <c r="P55" s="5"/>
      <c r="Q55" s="4"/>
    </row>
    <row r="56" spans="1:17" ht="12.75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4"/>
    </row>
    <row r="57" spans="1:17" ht="12.7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4"/>
    </row>
    <row r="58" spans="1:17" ht="12.75">
      <c r="A58" s="52"/>
      <c r="B58" s="10"/>
      <c r="O58" s="5"/>
      <c r="P58" s="5"/>
      <c r="Q58" s="4"/>
    </row>
    <row r="59" spans="1:17" ht="12.75">
      <c r="A59" s="52"/>
      <c r="B59" s="10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4"/>
    </row>
    <row r="60" spans="1:17" ht="12.75">
      <c r="A60" s="52"/>
      <c r="B60" s="10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4"/>
    </row>
    <row r="61" spans="1:17" ht="12.75">
      <c r="A61" s="52"/>
      <c r="B61" s="1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4"/>
    </row>
    <row r="62" spans="1:17" ht="12.75">
      <c r="A62" s="52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4"/>
    </row>
    <row r="63" spans="1:17" ht="12.75">
      <c r="A63" s="52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4"/>
    </row>
    <row r="64" spans="1:17" ht="12.75">
      <c r="A64" s="52"/>
      <c r="B64" s="10"/>
      <c r="O64" s="5"/>
      <c r="P64" s="5"/>
      <c r="Q64" s="4"/>
    </row>
    <row r="65" spans="15:17" ht="12.75">
      <c r="O65" s="5"/>
      <c r="P65" s="5"/>
      <c r="Q65" s="4"/>
    </row>
    <row r="66" spans="3:17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4"/>
    </row>
    <row r="67" spans="3:17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4"/>
    </row>
    <row r="68" spans="3:17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4"/>
    </row>
    <row r="69" spans="15:16" ht="12">
      <c r="O69" s="5"/>
      <c r="P69" s="5"/>
    </row>
    <row r="70" ht="12">
      <c r="P70" s="5"/>
    </row>
    <row r="71" ht="12">
      <c r="P71" s="5"/>
    </row>
    <row r="72" ht="12">
      <c r="P72" s="5"/>
    </row>
  </sheetData>
  <sheetProtection/>
  <printOptions horizontalCentered="1"/>
  <pageMargins left="0.7480314960629921" right="0.7480314960629921" top="1.7716535433070868" bottom="0.7874015748031497" header="0" footer="0"/>
  <pageSetup fitToHeight="1" fitToWidth="1" horizontalDpi="240" verticalDpi="240" orientation="landscape" paperSize="9" r:id="rId1"/>
  <headerFooter alignWithMargins="0">
    <oddHeader>&amp;C&amp;"Arial,Negrita"&amp;16
LLIGA CATALANA DE BOWLING 2010-2011
4a DIVISIÓ MASCULINA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2011-04-15T09:37:30Z</cp:lastPrinted>
  <dcterms:created xsi:type="dcterms:W3CDTF">1999-10-03T14:06:37Z</dcterms:created>
  <dcterms:modified xsi:type="dcterms:W3CDTF">2011-04-15T09:38:11Z</dcterms:modified>
  <cp:category/>
  <cp:version/>
  <cp:contentType/>
  <cp:contentStatus/>
</cp:coreProperties>
</file>